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3860" activeTab="0"/>
  </bookViews>
  <sheets>
    <sheet name="Záradék" sheetId="1" r:id="rId1"/>
    <sheet name="Fejezet összesítő" sheetId="2" r:id="rId2"/>
    <sheet name="01  A.  ALÉPÍTMÉNYI MUNKÁK" sheetId="3" r:id="rId3"/>
    <sheet name="02   B.  FELÉPÍTMÉNYI MUNKÁK" sheetId="4" r:id="rId4"/>
  </sheets>
  <definedNames/>
  <calcPr fullCalcOnLoad="1"/>
</workbook>
</file>

<file path=xl/sharedStrings.xml><?xml version="1.0" encoding="utf-8"?>
<sst xmlns="http://schemas.openxmlformats.org/spreadsheetml/2006/main" count="132" uniqueCount="98">
  <si>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</si>
  <si>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</si>
  <si>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</si>
  <si>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</si>
  <si>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</si>
  <si>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</si>
  <si>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</si>
  <si>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</si>
  <si>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</si>
  <si>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 Irtás, föld- és sziklamunka</t>
  </si>
  <si>
    <t>21-001-6.1</t>
  </si>
  <si>
    <t xml:space="preserve">10 m2  </t>
  </si>
  <si>
    <t>Bozót- és cserjeirtás, tövek átmérője 4 cm-ig</t>
  </si>
  <si>
    <t>21-001-25.1.2</t>
  </si>
  <si>
    <t xml:space="preserve">100 m2 </t>
  </si>
  <si>
    <t>Nádkaszálás sík területen, gépi erővel</t>
  </si>
  <si>
    <t>21-003-7.1.2.1</t>
  </si>
  <si>
    <t xml:space="preserve">m3     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</si>
  <si>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</si>
  <si>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</si>
  <si>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21-004-2.1.1</t>
  </si>
  <si>
    <t xml:space="preserve">m2     </t>
  </si>
  <si>
    <t>Földmű vízszintes felületének rendezése a felesleges föld elterítésével, tömörítés nélkül, gépi erővel, kiegészítő kézi munkával, 16%-os terephajlásig, 20 cm vastagságban, talajosztály: I-IV.</t>
  </si>
  <si>
    <t>21-004-5.1.1.1</t>
  </si>
  <si>
    <t>Tükörkészítés tömörítés nélkül, sík felületen gépi erővel, kiegészítő kézi munkával talajosztály: I-IV.</t>
  </si>
  <si>
    <t>21-007-2.1.1.1.7-0990001</t>
  </si>
  <si>
    <t>Földkitermelés bevágásban vagy anyagnyerő helyen és töltés- vagy depóniakészítés tömörítés nélkül, gépi erővel, 18%-os terephajlásig, I-IV. oszt. talajban, szállítással, 0-1600,0 m között, 1000,1-1200,0 m között Szállító útvonal öntözése</t>
  </si>
  <si>
    <t>21-008-2.1.1</t>
  </si>
  <si>
    <t>Tömörítés bármely tömörítési osztályban gépi erővel, nagy felületen, tömörségi fok: 85%</t>
  </si>
  <si>
    <t>21-008-2.2.2</t>
  </si>
  <si>
    <t>Tömörítés bármely tömörítési osztályban gépi erővel, kis felületen, tömörségi fok: 90%</t>
  </si>
  <si>
    <t>21-011-1.2.1</t>
  </si>
  <si>
    <t>Fejtett föld felrakása szállítóeszközre, géppel, talajosztály I-IV.</t>
  </si>
  <si>
    <t>21-011-1.2.1-0000001</t>
  </si>
  <si>
    <t>Föld szállítás tehergépkocsival</t>
  </si>
  <si>
    <t>Fejezet összesen:</t>
  </si>
  <si>
    <r>
      <t>Munkagödör földkiemelése épületek és műtárgyak helyén bármely konzisztenciájú, I-IV. oszt. talajban, gépi erővel, kiegészítő kézi munkával, alapterület: 10,01-50,0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között, 5,5 m mélységig</t>
    </r>
  </si>
  <si>
    <t>01  A./ ALÉPÍTMÉNYI MUNKÁK</t>
  </si>
  <si>
    <t>2 Bontás, építőanyagok újrahasznosítása</t>
  </si>
  <si>
    <t>02-020-1.2.1</t>
  </si>
  <si>
    <t>Bontott anyagok előválogatása, előtisztítása géppel, kiegészítő kézi erővel, előválasztó rosta használatával</t>
  </si>
  <si>
    <t>02-020-2.1.1.1</t>
  </si>
  <si>
    <t xml:space="preserve">óra    </t>
  </si>
  <si>
    <t>Újrahasznosítható anyagok aprítása ( törése, darálása) hagyományos törőgéppel, munkahelyre telepített berendezéssel, pofás törővel, teljesítmény felvétel:  10-19 kW, törőteljesítmény: 10-25 t / óra</t>
  </si>
  <si>
    <t>02-030-1.1.1</t>
  </si>
  <si>
    <t>bontott, szelektált építési törmelék telepített újrahasznosító üzembe való szállításhoz, felrakása szállítóeszközre gépi erővel, kiegészítő kézi munkával</t>
  </si>
  <si>
    <t>02-030-1.1.1-0000001</t>
  </si>
  <si>
    <t>Tört beton szállítása   20 km-ig</t>
  </si>
  <si>
    <t>53 Közműcsatorna-építés</t>
  </si>
  <si>
    <t>53-000-3.1</t>
  </si>
  <si>
    <t>Előregyártott és monolit csatornák és aknák törmelékre bontása, betonból</t>
  </si>
  <si>
    <t>53-000-3.2</t>
  </si>
  <si>
    <t>Előregyártott és monolit csatornák és aknák törmelékre bontása, vasbetonból</t>
  </si>
  <si>
    <t>53-001-3.1.1.3-0640064</t>
  </si>
  <si>
    <t xml:space="preserve">m      </t>
  </si>
  <si>
    <t>Körszelvényű, tokos-talpas betoncső beépítése gumigyűrűs kötéssel, 2,00 m hosszú előregyártott betoncsövekből, belső csőátmérő: 60 cm LEIER TO 60/200 L/I tokos-talpas betoncső, V1-T1-A1, CEM 2/A-V 32,5 S, integrált gumigyűrűs tömítéssel, Cikkszám:</t>
  </si>
  <si>
    <t>HUTJS1129</t>
  </si>
  <si>
    <t>53-001-11.1.1.1-0645331</t>
  </si>
  <si>
    <t xml:space="preserve">db     </t>
  </si>
  <si>
    <t>Körszelvényű, tokos, talpas vagy hengeres csőhöz vasbeton előfej beépítése, cementhabarcs kötéssel, 1:1,5 rézsűhöz, DN 60-ig, belső csőátmérő: 60 cm-ig LEIER LEF 60 1:1,5 betoncső előfej, 1:1,5 rézsűhöz  V1-T1-A1, CEM 2/A-V 32,5 S, Cikkszám: HUTJS5290</t>
  </si>
  <si>
    <t>53-101-5.1.1.1-0120015</t>
  </si>
  <si>
    <t>Ágyazatok készítése előre elkészített tükörben, vízépítési kőművek alá, osztályozott homokból vagy homokos kavicsból Nyers homokos kavics, NHK 0/63 Q-TT, Nyékládháza</t>
  </si>
  <si>
    <t>53-101-6.1.2.1-0110061</t>
  </si>
  <si>
    <t>Rézsű- és mederburkolat; Terméskőburkolat készítése, hézagolás nélkül kész ágyazatra, betonba rakva, burkolatvastagság: 30 cm Rézsűburkolási terméskő 150/400 (gépi), Basalt-Középkő, Uzsa</t>
  </si>
  <si>
    <t>53-006-1.2-0012011</t>
  </si>
  <si>
    <r>
      <t>Akna vagy akna jellegű műtárgy építése, monolit vasbetonból vagy betonból, alap- vagy szerelőbeton készítése C10/12 - XN(H) földnedves kavicsbeton keverék CEM 32,5 pc. D</t>
    </r>
    <r>
      <rPr>
        <vertAlign val="subscript"/>
        <sz val="10"/>
        <rFont val="Times New Roman CE"/>
        <family val="0"/>
      </rPr>
      <t>max</t>
    </r>
    <r>
      <rPr>
        <sz val="10"/>
        <rFont val="Times New Roman CE"/>
        <family val="0"/>
      </rPr>
      <t xml:space="preserve"> = 12 mm, m = 6,2 finomsági modulussal</t>
    </r>
  </si>
  <si>
    <t>02   B./ FELÉPÍTMÉNYI MUNKÁK</t>
  </si>
  <si>
    <t>Fejezetek megnevezése</t>
  </si>
  <si>
    <t>Anyag összege</t>
  </si>
  <si>
    <t>Díj összege</t>
  </si>
  <si>
    <t>Összesen:</t>
  </si>
  <si>
    <t>KŐRÖS-AQUA Tervezési, Beruházási és</t>
  </si>
  <si>
    <t>Kereskedelmi Kft.</t>
  </si>
  <si>
    <t>5561 Békésszentandrás, Szentesi út 4.</t>
  </si>
  <si>
    <t>Tel./Fax: 66/515-326;  66/515-339</t>
  </si>
  <si>
    <t>Adószám: 11058210-2-04</t>
  </si>
  <si>
    <t>K&amp;H Bank Rt.:</t>
  </si>
  <si>
    <t>10200115-26512044</t>
  </si>
  <si>
    <t xml:space="preserve">Név : HORTOBÁGYI NON PROFIT Kft.       </t>
  </si>
  <si>
    <t xml:space="preserve">                                       </t>
  </si>
  <si>
    <t xml:space="preserve">Cím :  4071 HORTOBÁGY                  </t>
  </si>
  <si>
    <t xml:space="preserve"> Kelt:   2017. február                 </t>
  </si>
  <si>
    <t xml:space="preserve">           Czinege J. u. 1.            </t>
  </si>
  <si>
    <t xml:space="preserve">A munka leírása:                       </t>
  </si>
  <si>
    <t xml:space="preserve">VIZÍLÉTESÍTMÉNY TÁJREHABILITÁCIÓ       </t>
  </si>
  <si>
    <t xml:space="preserve">                                                                              </t>
  </si>
  <si>
    <t xml:space="preserve"> - Tonnás lecsapoló csatorna bontása - (C.3.1.)                               </t>
  </si>
  <si>
    <t xml:space="preserve">Készült: TERC VIP költségvetés 2016.4-GOLD  programmal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</si>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</sst>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vertAlign val="sub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10" fontId="5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6.421875" style="12" customWidth="1"/>
    <col min="2" max="2" width="10.7109375" style="12" customWidth="1"/>
    <col min="3" max="4" width="15.7109375" style="12" customWidth="1"/>
    <col min="5" max="16384" width="9.140625" style="12" customWidth="1"/>
  </cols>
  <sheetData>
    <row r="1" spans="1:4" s="17" customFormat="1" ht="15.75">
      <c r="A1" s="16" t="s">
        <v>71</v>
      </c>
      <c r="B1" s="16"/>
      <c r="C1" s="16"/>
      <c r="D1" s="16"/>
    </row>
    <row r="2" spans="1:4" s="17" customFormat="1" ht="15.75">
      <c r="A2" s="16" t="s">
        <v>72</v>
      </c>
      <c r="B2" s="16"/>
      <c r="C2" s="16"/>
      <c r="D2" s="16"/>
    </row>
    <row r="3" spans="1:4" s="17" customFormat="1" ht="15.75">
      <c r="A3" s="16" t="s">
        <v>73</v>
      </c>
      <c r="B3" s="16"/>
      <c r="C3" s="16"/>
      <c r="D3" s="16"/>
    </row>
    <row r="4" spans="1:4" ht="15.75">
      <c r="A4" s="18" t="s">
        <v>74</v>
      </c>
      <c r="B4" s="18"/>
      <c r="C4" s="18"/>
      <c r="D4" s="18"/>
    </row>
    <row r="5" spans="1:4" ht="15.75">
      <c r="A5" s="18" t="s">
        <v>75</v>
      </c>
      <c r="B5" s="18"/>
      <c r="C5" s="18"/>
      <c r="D5" s="18"/>
    </row>
    <row r="6" spans="1:4" ht="15.75">
      <c r="A6" s="18" t="s">
        <v>76</v>
      </c>
      <c r="B6" s="18"/>
      <c r="C6" s="18"/>
      <c r="D6" s="18"/>
    </row>
    <row r="7" spans="1:4" ht="15.75">
      <c r="A7" s="18" t="s">
        <v>77</v>
      </c>
      <c r="B7" s="18"/>
      <c r="C7" s="18"/>
      <c r="D7" s="18"/>
    </row>
    <row r="9" spans="1:3" ht="15.75">
      <c r="A9" s="12" t="s">
        <v>78</v>
      </c>
      <c r="C9" s="12" t="s">
        <v>79</v>
      </c>
    </row>
    <row r="10" spans="1:3" ht="15.75">
      <c r="A10" s="12" t="s">
        <v>79</v>
      </c>
      <c r="C10" s="12" t="s">
        <v>79</v>
      </c>
    </row>
    <row r="11" spans="1:3" ht="15.75">
      <c r="A11" s="12" t="s">
        <v>80</v>
      </c>
      <c r="C11" s="12" t="s">
        <v>81</v>
      </c>
    </row>
    <row r="12" spans="1:3" ht="15.75">
      <c r="A12" s="12" t="s">
        <v>82</v>
      </c>
      <c r="C12" s="12" t="s">
        <v>79</v>
      </c>
    </row>
    <row r="13" spans="1:3" ht="15.75">
      <c r="A13" s="12" t="s">
        <v>79</v>
      </c>
      <c r="C13" s="12" t="s">
        <v>79</v>
      </c>
    </row>
    <row r="14" spans="1:3" ht="15.75">
      <c r="A14" s="12" t="s">
        <v>83</v>
      </c>
      <c r="C14" s="12" t="s">
        <v>79</v>
      </c>
    </row>
    <row r="15" spans="1:3" ht="15.75">
      <c r="A15" s="12" t="s">
        <v>84</v>
      </c>
      <c r="C15" s="12" t="s">
        <v>79</v>
      </c>
    </row>
    <row r="16" ht="15.75">
      <c r="A16" s="12" t="s">
        <v>85</v>
      </c>
    </row>
    <row r="17" ht="15.75">
      <c r="A17" s="12" t="s">
        <v>86</v>
      </c>
    </row>
    <row r="18" ht="15.75">
      <c r="A18" s="12" t="s">
        <v>85</v>
      </c>
    </row>
    <row r="19" ht="15.75">
      <c r="A19" s="12" t="s">
        <v>87</v>
      </c>
    </row>
    <row r="20" ht="15.75">
      <c r="A20" s="12" t="s">
        <v>85</v>
      </c>
    </row>
    <row r="22" spans="1:4" ht="15.75">
      <c r="A22" s="25" t="s">
        <v>88</v>
      </c>
      <c r="B22" s="25"/>
      <c r="C22" s="25"/>
      <c r="D22" s="25"/>
    </row>
    <row r="23" spans="1:4" ht="15.75">
      <c r="A23" s="19" t="s">
        <v>89</v>
      </c>
      <c r="B23" s="19"/>
      <c r="C23" s="26" t="s">
        <v>90</v>
      </c>
      <c r="D23" s="26" t="s">
        <v>91</v>
      </c>
    </row>
    <row r="24" spans="1:4" ht="15.75">
      <c r="A24" s="19" t="s">
        <v>92</v>
      </c>
      <c r="B24" s="19"/>
      <c r="C24" s="19">
        <f>ROUND(SUM('Fejezet összesítő'!B2:B3),0)</f>
        <v>0</v>
      </c>
      <c r="D24" s="19">
        <f>ROUND(SUM('Fejezet összesítő'!C2:C3),0)</f>
        <v>0</v>
      </c>
    </row>
    <row r="25" spans="1:4" ht="15.75">
      <c r="A25" s="19" t="s">
        <v>93</v>
      </c>
      <c r="B25" s="19"/>
      <c r="C25" s="19">
        <f>ROUND(C24,0)</f>
        <v>0</v>
      </c>
      <c r="D25" s="19">
        <f>ROUND(D24,0)</f>
        <v>0</v>
      </c>
    </row>
    <row r="26" spans="1:4" ht="15.75">
      <c r="A26" s="12" t="s">
        <v>94</v>
      </c>
      <c r="C26" s="20">
        <f>ROUND(C25+D25,0)</f>
        <v>0</v>
      </c>
      <c r="D26" s="20"/>
    </row>
    <row r="27" spans="1:4" ht="15.75">
      <c r="A27" s="19" t="s">
        <v>95</v>
      </c>
      <c r="B27" s="21">
        <v>0.27</v>
      </c>
      <c r="C27" s="22">
        <f>ROUND(C26*B27,0)</f>
        <v>0</v>
      </c>
      <c r="D27" s="22"/>
    </row>
    <row r="28" spans="1:4" ht="15.75">
      <c r="A28" s="19" t="s">
        <v>96</v>
      </c>
      <c r="B28" s="19"/>
      <c r="C28" s="23">
        <f>ROUND(C26+C27,0)</f>
        <v>0</v>
      </c>
      <c r="D28" s="23"/>
    </row>
    <row r="32" spans="2:3" ht="15.75">
      <c r="B32" s="20" t="s">
        <v>97</v>
      </c>
      <c r="C32" s="20"/>
    </row>
    <row r="34" ht="15.75">
      <c r="A34" s="24"/>
    </row>
    <row r="35" ht="15.75">
      <c r="A35" s="24"/>
    </row>
    <row r="36" ht="15.75">
      <c r="A36" s="24"/>
    </row>
  </sheetData>
  <mergeCells count="12">
    <mergeCell ref="A5:D5"/>
    <mergeCell ref="A6:D6"/>
    <mergeCell ref="A7:D7"/>
    <mergeCell ref="A22:D22"/>
    <mergeCell ref="A1:D1"/>
    <mergeCell ref="A2:D2"/>
    <mergeCell ref="A3:D3"/>
    <mergeCell ref="A4:D4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13" customWidth="1"/>
    <col min="2" max="3" width="20.7109375" style="13" customWidth="1"/>
    <col min="4" max="16384" width="9.140625" style="13" customWidth="1"/>
  </cols>
  <sheetData>
    <row r="1" spans="1:3" s="14" customFormat="1" ht="31.5">
      <c r="A1" s="14" t="s">
        <v>67</v>
      </c>
      <c r="B1" s="15" t="s">
        <v>68</v>
      </c>
      <c r="C1" s="15" t="s">
        <v>69</v>
      </c>
    </row>
    <row r="2" spans="1:3" ht="78.75">
      <c r="A2" s="13" t="s">
        <v>37</v>
      </c>
      <c r="B2" s="13">
        <f>'01  A.  ALÉPÍTMÉNYI MUNKÁK'!H25</f>
        <v>0</v>
      </c>
      <c r="C2" s="13">
        <f>'01  A.  ALÉPÍTMÉNYI MUNKÁK'!I25</f>
        <v>0</v>
      </c>
    </row>
    <row r="3" spans="1:3" ht="94.5">
      <c r="A3" s="13" t="s">
        <v>66</v>
      </c>
      <c r="B3" s="13">
        <f>'02   B.  FELÉPÍTMÉNYI MUNKÁK'!H27</f>
        <v>0</v>
      </c>
      <c r="C3" s="13">
        <f>'02   B.  FELÉPÍTMÉNYI MUNKÁK'!I27</f>
        <v>0</v>
      </c>
    </row>
    <row r="4" spans="1:3" s="14" customFormat="1" ht="15.75">
      <c r="A4" s="14" t="s">
        <v>70</v>
      </c>
      <c r="B4" s="14">
        <f>ROUND(SUM(B2:B3),0)</f>
        <v>0</v>
      </c>
      <c r="C4" s="14">
        <f>ROUND(SUM(C2:C3),0)</f>
        <v>0</v>
      </c>
    </row>
  </sheetData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customWidth="1"/>
    <col min="2" max="2" width="9.28125" style="1" customWidth="1"/>
    <col min="3" max="3" width="36.7109375" style="1" customWidth="1"/>
    <col min="4" max="4" width="6.7109375" style="7" customWidth="1"/>
    <col min="5" max="5" width="6.7109375" style="1" customWidth="1"/>
    <col min="6" max="7" width="8.28125" style="7" customWidth="1"/>
    <col min="8" max="9" width="10.28125" style="7" customWidth="1"/>
    <col min="10" max="10" width="15.7109375" style="1" customWidth="1"/>
    <col min="11" max="16384" width="9.140625" style="1" customWidth="1"/>
  </cols>
  <sheetData>
    <row r="1" spans="1:9" s="3" customFormat="1" ht="25.5">
      <c r="A1" s="8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s="3" customFormat="1" ht="12.75">
      <c r="A2" s="2" t="s">
        <v>9</v>
      </c>
      <c r="B2" s="2"/>
      <c r="C2" s="2"/>
      <c r="D2" s="2"/>
      <c r="E2" s="2"/>
      <c r="F2" s="2"/>
      <c r="G2" s="10"/>
      <c r="H2" s="10"/>
      <c r="I2" s="10"/>
    </row>
    <row r="3" spans="1:9" ht="12.75">
      <c r="A3" s="9">
        <v>1</v>
      </c>
      <c r="B3" s="1" t="s">
        <v>10</v>
      </c>
      <c r="C3" s="4" t="s">
        <v>12</v>
      </c>
      <c r="D3" s="7">
        <v>520</v>
      </c>
      <c r="E3" s="1" t="s">
        <v>11</v>
      </c>
      <c r="F3" s="7">
        <v>0</v>
      </c>
      <c r="G3" s="7">
        <v>0</v>
      </c>
      <c r="H3" s="7">
        <f>ROUND(D3*F3,0)</f>
        <v>0</v>
      </c>
      <c r="I3" s="7">
        <f>ROUND(D3*G3,0)</f>
        <v>0</v>
      </c>
    </row>
    <row r="5" spans="1:9" ht="25.5">
      <c r="A5" s="9">
        <v>2</v>
      </c>
      <c r="B5" s="1" t="s">
        <v>13</v>
      </c>
      <c r="C5" s="4" t="s">
        <v>15</v>
      </c>
      <c r="D5" s="7">
        <v>390.6</v>
      </c>
      <c r="E5" s="1" t="s">
        <v>14</v>
      </c>
      <c r="F5" s="7">
        <v>0</v>
      </c>
      <c r="G5" s="7">
        <v>0</v>
      </c>
      <c r="H5" s="7">
        <f>ROUND(D5*F5,0)</f>
        <v>0</v>
      </c>
      <c r="I5" s="7">
        <f>ROUND(D5*G5,0)</f>
        <v>0</v>
      </c>
    </row>
    <row r="7" spans="1:9" ht="66.75">
      <c r="A7" s="9">
        <v>3</v>
      </c>
      <c r="B7" s="1" t="s">
        <v>16</v>
      </c>
      <c r="C7" s="4" t="s">
        <v>36</v>
      </c>
      <c r="D7" s="7">
        <v>536</v>
      </c>
      <c r="E7" s="1" t="s">
        <v>17</v>
      </c>
      <c r="F7" s="7">
        <v>0</v>
      </c>
      <c r="G7" s="7">
        <v>0</v>
      </c>
      <c r="H7" s="7">
        <f>ROUND(D7*F7,0)</f>
        <v>0</v>
      </c>
      <c r="I7" s="7">
        <f>ROUND(D7*G7,0)</f>
        <v>0</v>
      </c>
    </row>
    <row r="9" spans="1:9" ht="76.5">
      <c r="A9" s="9">
        <v>4</v>
      </c>
      <c r="B9" s="1" t="s">
        <v>18</v>
      </c>
      <c r="C9" s="4" t="s">
        <v>19</v>
      </c>
      <c r="D9" s="7">
        <v>536</v>
      </c>
      <c r="E9" s="1" t="s">
        <v>17</v>
      </c>
      <c r="F9" s="7">
        <v>0</v>
      </c>
      <c r="G9" s="7">
        <v>0</v>
      </c>
      <c r="H9" s="7">
        <f>ROUND(D9*F9,0)</f>
        <v>0</v>
      </c>
      <c r="I9" s="7">
        <f>ROUND(D9*G9,0)</f>
        <v>0</v>
      </c>
    </row>
    <row r="11" spans="1:9" ht="63.75">
      <c r="A11" s="9">
        <v>5</v>
      </c>
      <c r="B11" s="1" t="s">
        <v>20</v>
      </c>
      <c r="C11" s="4" t="s">
        <v>22</v>
      </c>
      <c r="D11" s="7">
        <v>195300</v>
      </c>
      <c r="E11" s="1" t="s">
        <v>21</v>
      </c>
      <c r="F11" s="7">
        <v>0</v>
      </c>
      <c r="G11" s="7">
        <v>0</v>
      </c>
      <c r="H11" s="7">
        <f>ROUND(D11*F11,0)</f>
        <v>0</v>
      </c>
      <c r="I11" s="7">
        <f>ROUND(D11*G11,0)</f>
        <v>0</v>
      </c>
    </row>
    <row r="13" spans="1:9" ht="38.25">
      <c r="A13" s="9">
        <v>6</v>
      </c>
      <c r="B13" s="1" t="s">
        <v>23</v>
      </c>
      <c r="C13" s="4" t="s">
        <v>24</v>
      </c>
      <c r="D13" s="7">
        <v>76</v>
      </c>
      <c r="E13" s="1" t="s">
        <v>21</v>
      </c>
      <c r="F13" s="7">
        <v>0</v>
      </c>
      <c r="G13" s="7">
        <v>0</v>
      </c>
      <c r="H13" s="7">
        <f>ROUND(D13*F13,0)</f>
        <v>0</v>
      </c>
      <c r="I13" s="7">
        <f>ROUND(D13*G13,0)</f>
        <v>0</v>
      </c>
    </row>
    <row r="15" spans="1:9" ht="76.5">
      <c r="A15" s="9">
        <v>7</v>
      </c>
      <c r="B15" s="1" t="s">
        <v>25</v>
      </c>
      <c r="C15" s="4" t="s">
        <v>26</v>
      </c>
      <c r="D15" s="7">
        <v>64029</v>
      </c>
      <c r="E15" s="1" t="s">
        <v>17</v>
      </c>
      <c r="F15" s="7">
        <v>0</v>
      </c>
      <c r="G15" s="7">
        <v>0</v>
      </c>
      <c r="H15" s="7">
        <f>ROUND(D15*F15,0)</f>
        <v>0</v>
      </c>
      <c r="I15" s="7">
        <f>ROUND(D15*G15,0)</f>
        <v>0</v>
      </c>
    </row>
    <row r="17" spans="1:9" ht="25.5">
      <c r="A17" s="9">
        <v>8</v>
      </c>
      <c r="B17" s="1" t="s">
        <v>27</v>
      </c>
      <c r="C17" s="4" t="s">
        <v>28</v>
      </c>
      <c r="D17" s="7">
        <v>62299</v>
      </c>
      <c r="E17" s="1" t="s">
        <v>17</v>
      </c>
      <c r="F17" s="7">
        <v>0</v>
      </c>
      <c r="G17" s="7">
        <v>0</v>
      </c>
      <c r="H17" s="7">
        <f>ROUND(D17*F17,0)</f>
        <v>0</v>
      </c>
      <c r="I17" s="7">
        <f>ROUND(D17*G17,0)</f>
        <v>0</v>
      </c>
    </row>
    <row r="19" spans="1:9" ht="25.5">
      <c r="A19" s="9">
        <v>9</v>
      </c>
      <c r="B19" s="1" t="s">
        <v>29</v>
      </c>
      <c r="C19" s="4" t="s">
        <v>30</v>
      </c>
      <c r="D19" s="7">
        <v>8</v>
      </c>
      <c r="E19" s="1" t="s">
        <v>17</v>
      </c>
      <c r="F19" s="7">
        <v>0</v>
      </c>
      <c r="G19" s="7">
        <v>0</v>
      </c>
      <c r="H19" s="7">
        <f>ROUND(D19*F19,0)</f>
        <v>0</v>
      </c>
      <c r="I19" s="7">
        <f>ROUND(D19*G19,0)</f>
        <v>0</v>
      </c>
    </row>
    <row r="21" spans="1:9" ht="25.5">
      <c r="A21" s="9">
        <v>10</v>
      </c>
      <c r="B21" s="1" t="s">
        <v>31</v>
      </c>
      <c r="C21" s="4" t="s">
        <v>32</v>
      </c>
      <c r="D21" s="7">
        <v>2266</v>
      </c>
      <c r="E21" s="1" t="s">
        <v>17</v>
      </c>
      <c r="F21" s="7">
        <v>0</v>
      </c>
      <c r="G21" s="7">
        <v>0</v>
      </c>
      <c r="H21" s="7">
        <f>ROUND(D21*F21,0)</f>
        <v>0</v>
      </c>
      <c r="I21" s="7">
        <f>ROUND(D21*G21,0)</f>
        <v>0</v>
      </c>
    </row>
    <row r="23" spans="1:9" ht="38.25">
      <c r="A23" s="9">
        <v>11</v>
      </c>
      <c r="B23" s="1" t="s">
        <v>33</v>
      </c>
      <c r="C23" s="4" t="s">
        <v>34</v>
      </c>
      <c r="D23" s="7">
        <v>2266</v>
      </c>
      <c r="E23" s="1" t="s">
        <v>17</v>
      </c>
      <c r="F23" s="7">
        <v>0</v>
      </c>
      <c r="G23" s="7">
        <v>0</v>
      </c>
      <c r="H23" s="7">
        <f>ROUND(D23*F23,0)</f>
        <v>0</v>
      </c>
      <c r="I23" s="7">
        <f>ROUND(D23*G23,0)</f>
        <v>0</v>
      </c>
    </row>
    <row r="25" spans="1:9" s="11" customFormat="1" ht="12.75">
      <c r="A25" s="8"/>
      <c r="B25" s="5"/>
      <c r="C25" s="5" t="s">
        <v>35</v>
      </c>
      <c r="D25" s="6"/>
      <c r="E25" s="5"/>
      <c r="F25" s="6"/>
      <c r="G25" s="6"/>
      <c r="H25" s="6">
        <f>ROUND(SUM(H2:H24),0)</f>
        <v>0</v>
      </c>
      <c r="I25" s="6">
        <f>ROUND(SUM(I2:I24),0)</f>
        <v>0</v>
      </c>
    </row>
  </sheetData>
  <mergeCells count="1">
    <mergeCell ref="A2:F2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01 A./ ALÉPÍTMÉNYI MUNKÁK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customWidth="1"/>
    <col min="2" max="2" width="9.28125" style="1" customWidth="1"/>
    <col min="3" max="3" width="36.7109375" style="1" customWidth="1"/>
    <col min="4" max="4" width="6.7109375" style="7" customWidth="1"/>
    <col min="5" max="5" width="6.7109375" style="1" customWidth="1"/>
    <col min="6" max="7" width="8.28125" style="7" customWidth="1"/>
    <col min="8" max="9" width="10.28125" style="7" customWidth="1"/>
    <col min="10" max="10" width="15.7109375" style="1" customWidth="1"/>
    <col min="11" max="16384" width="9.140625" style="1" customWidth="1"/>
  </cols>
  <sheetData>
    <row r="1" spans="1:9" s="3" customFormat="1" ht="25.5">
      <c r="A1" s="8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s="3" customFormat="1" ht="12.75">
      <c r="A2" s="2" t="s">
        <v>38</v>
      </c>
      <c r="B2" s="2"/>
      <c r="C2" s="2"/>
      <c r="D2" s="2"/>
      <c r="E2" s="2"/>
      <c r="F2" s="2"/>
      <c r="G2" s="10"/>
      <c r="H2" s="10"/>
      <c r="I2" s="10"/>
    </row>
    <row r="3" spans="1:9" ht="38.25">
      <c r="A3" s="9">
        <v>1</v>
      </c>
      <c r="B3" s="1" t="s">
        <v>39</v>
      </c>
      <c r="C3" s="4" t="s">
        <v>40</v>
      </c>
      <c r="D3" s="7">
        <v>117</v>
      </c>
      <c r="E3" s="1" t="s">
        <v>17</v>
      </c>
      <c r="F3" s="7">
        <v>0</v>
      </c>
      <c r="G3" s="7">
        <v>0</v>
      </c>
      <c r="H3" s="7">
        <f>ROUND(D3*F3,0)</f>
        <v>0</v>
      </c>
      <c r="I3" s="7">
        <f>ROUND(D3*G3,0)</f>
        <v>0</v>
      </c>
    </row>
    <row r="5" spans="1:9" ht="63.75">
      <c r="A5" s="9">
        <v>2</v>
      </c>
      <c r="B5" s="1" t="s">
        <v>41</v>
      </c>
      <c r="C5" s="4" t="s">
        <v>43</v>
      </c>
      <c r="D5" s="7">
        <v>25</v>
      </c>
      <c r="E5" s="1" t="s">
        <v>42</v>
      </c>
      <c r="F5" s="7">
        <v>0</v>
      </c>
      <c r="G5" s="7">
        <v>0</v>
      </c>
      <c r="H5" s="7">
        <f>ROUND(D5*F5,0)</f>
        <v>0</v>
      </c>
      <c r="I5" s="7">
        <f>ROUND(D5*G5,0)</f>
        <v>0</v>
      </c>
    </row>
    <row r="7" spans="1:9" ht="51">
      <c r="A7" s="9">
        <v>3</v>
      </c>
      <c r="B7" s="1" t="s">
        <v>44</v>
      </c>
      <c r="C7" s="4" t="s">
        <v>45</v>
      </c>
      <c r="D7" s="7">
        <v>117</v>
      </c>
      <c r="E7" s="1" t="s">
        <v>17</v>
      </c>
      <c r="F7" s="7">
        <v>0</v>
      </c>
      <c r="G7" s="7">
        <v>0</v>
      </c>
      <c r="H7" s="7">
        <f>ROUND(D7*F7,0)</f>
        <v>0</v>
      </c>
      <c r="I7" s="7">
        <f>ROUND(D7*G7,0)</f>
        <v>0</v>
      </c>
    </row>
    <row r="9" spans="1:9" ht="38.25">
      <c r="A9" s="9">
        <v>4</v>
      </c>
      <c r="B9" s="1" t="s">
        <v>46</v>
      </c>
      <c r="C9" s="4" t="s">
        <v>47</v>
      </c>
      <c r="D9" s="7">
        <v>117</v>
      </c>
      <c r="E9" s="1" t="s">
        <v>17</v>
      </c>
      <c r="F9" s="7">
        <v>0</v>
      </c>
      <c r="G9" s="7">
        <v>0</v>
      </c>
      <c r="H9" s="7">
        <f>ROUND(D9*F9,0)</f>
        <v>0</v>
      </c>
      <c r="I9" s="7">
        <f>ROUND(D9*G9,0)</f>
        <v>0</v>
      </c>
    </row>
    <row r="11" spans="1:9" s="3" customFormat="1" ht="12.75">
      <c r="A11" s="2" t="s">
        <v>48</v>
      </c>
      <c r="B11" s="2"/>
      <c r="C11" s="2"/>
      <c r="D11" s="2"/>
      <c r="E11" s="2"/>
      <c r="F11" s="2"/>
      <c r="G11" s="10"/>
      <c r="H11" s="10"/>
      <c r="I11" s="10"/>
    </row>
    <row r="12" spans="1:9" ht="25.5">
      <c r="A12" s="9">
        <v>5</v>
      </c>
      <c r="B12" s="1" t="s">
        <v>49</v>
      </c>
      <c r="C12" s="4" t="s">
        <v>50</v>
      </c>
      <c r="D12" s="7">
        <v>45</v>
      </c>
      <c r="E12" s="1" t="s">
        <v>17</v>
      </c>
      <c r="F12" s="7">
        <v>0</v>
      </c>
      <c r="G12" s="7">
        <v>0</v>
      </c>
      <c r="H12" s="7">
        <f>ROUND(D12*F12,0)</f>
        <v>0</v>
      </c>
      <c r="I12" s="7">
        <f>ROUND(D12*G12,0)</f>
        <v>0</v>
      </c>
    </row>
    <row r="14" spans="1:9" ht="25.5">
      <c r="A14" s="9">
        <v>6</v>
      </c>
      <c r="B14" s="1" t="s">
        <v>51</v>
      </c>
      <c r="C14" s="4" t="s">
        <v>52</v>
      </c>
      <c r="D14" s="7">
        <v>72</v>
      </c>
      <c r="E14" s="1" t="s">
        <v>17</v>
      </c>
      <c r="F14" s="7">
        <v>0</v>
      </c>
      <c r="G14" s="7">
        <v>0</v>
      </c>
      <c r="H14" s="7">
        <f>ROUND(D14*F14,0)</f>
        <v>0</v>
      </c>
      <c r="I14" s="7">
        <f>ROUND(D14*G14,0)</f>
        <v>0</v>
      </c>
    </row>
    <row r="16" spans="1:9" ht="76.5">
      <c r="A16" s="9">
        <v>7</v>
      </c>
      <c r="B16" s="1" t="s">
        <v>53</v>
      </c>
      <c r="C16" s="4" t="s">
        <v>55</v>
      </c>
      <c r="D16" s="7">
        <v>8</v>
      </c>
      <c r="E16" s="1" t="s">
        <v>54</v>
      </c>
      <c r="F16" s="7">
        <v>0</v>
      </c>
      <c r="G16" s="7">
        <v>0</v>
      </c>
      <c r="H16" s="7">
        <f>ROUND(D16*F16,0)</f>
        <v>0</v>
      </c>
      <c r="I16" s="7">
        <f>ROUND(D16*G16,0)</f>
        <v>0</v>
      </c>
    </row>
    <row r="17" ht="12.75">
      <c r="C17" s="4" t="s">
        <v>56</v>
      </c>
    </row>
    <row r="19" spans="1:9" ht="76.5">
      <c r="A19" s="9">
        <v>8</v>
      </c>
      <c r="B19" s="1" t="s">
        <v>57</v>
      </c>
      <c r="C19" s="4" t="s">
        <v>59</v>
      </c>
      <c r="D19" s="7">
        <v>2</v>
      </c>
      <c r="E19" s="1" t="s">
        <v>58</v>
      </c>
      <c r="F19" s="7">
        <v>0</v>
      </c>
      <c r="G19" s="7">
        <v>0</v>
      </c>
      <c r="H19" s="7">
        <f>ROUND(D19*F19,0)</f>
        <v>0</v>
      </c>
      <c r="I19" s="7">
        <f>ROUND(D19*G19,0)</f>
        <v>0</v>
      </c>
    </row>
    <row r="21" spans="1:9" ht="63.75">
      <c r="A21" s="9">
        <v>9</v>
      </c>
      <c r="B21" s="1" t="s">
        <v>60</v>
      </c>
      <c r="C21" s="4" t="s">
        <v>61</v>
      </c>
      <c r="D21" s="7">
        <v>8</v>
      </c>
      <c r="E21" s="1" t="s">
        <v>17</v>
      </c>
      <c r="F21" s="7">
        <v>0</v>
      </c>
      <c r="G21" s="7">
        <v>0</v>
      </c>
      <c r="H21" s="7">
        <f>ROUND(D21*F21,0)</f>
        <v>0</v>
      </c>
      <c r="I21" s="7">
        <f>ROUND(D21*G21,0)</f>
        <v>0</v>
      </c>
    </row>
    <row r="23" spans="1:9" ht="63.75">
      <c r="A23" s="9">
        <v>10</v>
      </c>
      <c r="B23" s="1" t="s">
        <v>62</v>
      </c>
      <c r="C23" s="4" t="s">
        <v>63</v>
      </c>
      <c r="D23" s="7">
        <v>54</v>
      </c>
      <c r="E23" s="1" t="s">
        <v>21</v>
      </c>
      <c r="F23" s="7">
        <v>0</v>
      </c>
      <c r="G23" s="7">
        <v>0</v>
      </c>
      <c r="H23" s="7">
        <f>ROUND(D23*F23,0)</f>
        <v>0</v>
      </c>
      <c r="I23" s="7">
        <f>ROUND(D23*G23,0)</f>
        <v>0</v>
      </c>
    </row>
    <row r="25" spans="1:9" ht="78">
      <c r="A25" s="9">
        <v>11</v>
      </c>
      <c r="B25" s="1" t="s">
        <v>64</v>
      </c>
      <c r="C25" s="4" t="s">
        <v>65</v>
      </c>
      <c r="D25" s="7">
        <v>13.3</v>
      </c>
      <c r="E25" s="1" t="s">
        <v>17</v>
      </c>
      <c r="F25" s="7">
        <v>0</v>
      </c>
      <c r="G25" s="7">
        <v>0</v>
      </c>
      <c r="H25" s="7">
        <f>ROUND(D25*F25,0)</f>
        <v>0</v>
      </c>
      <c r="I25" s="7">
        <f>ROUND(D25*G25,0)</f>
        <v>0</v>
      </c>
    </row>
    <row r="27" spans="1:9" s="11" customFormat="1" ht="12.75">
      <c r="A27" s="8"/>
      <c r="B27" s="5"/>
      <c r="C27" s="5" t="s">
        <v>35</v>
      </c>
      <c r="D27" s="6"/>
      <c r="E27" s="5"/>
      <c r="F27" s="6"/>
      <c r="G27" s="6"/>
      <c r="H27" s="6">
        <f>ROUND(SUM(H2:H26),0)</f>
        <v>0</v>
      </c>
      <c r="I27" s="6">
        <f>ROUND(SUM(I2:I26),0)</f>
        <v>0</v>
      </c>
    </row>
  </sheetData>
  <mergeCells count="2">
    <mergeCell ref="A2:F2"/>
    <mergeCell ref="A11:F11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02  B./ FELÉPÍTMÉNYI MUNKÁK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Melian Judit</dc:creator>
  <cp:keywords/>
  <dc:description/>
  <cp:lastModifiedBy>Melian Judit</cp:lastModifiedBy>
  <dcterms:created xsi:type="dcterms:W3CDTF">2017-03-16T07:22:48Z</dcterms:created>
  <dcterms:modified xsi:type="dcterms:W3CDTF">2017-03-16T07:23:43Z</dcterms:modified>
  <cp:category/>
  <cp:version/>
  <cp:contentType/>
  <cp:contentStatus/>
</cp:coreProperties>
</file>